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9" i="1" l="1"/>
  <c r="C24" i="1"/>
  <c r="C25" i="1" s="1"/>
  <c r="D10" i="1"/>
  <c r="E25" i="1" l="1"/>
  <c r="C26" i="1"/>
  <c r="D20" i="1" l="1"/>
  <c r="E20" i="1" s="1"/>
  <c r="D14" i="1"/>
  <c r="E14" i="1" s="1"/>
  <c r="D26" i="1"/>
  <c r="D23" i="1"/>
  <c r="E23" i="1" s="1"/>
  <c r="D21" i="1"/>
  <c r="E21" i="1" s="1"/>
  <c r="D19" i="1"/>
  <c r="E19" i="1" s="1"/>
  <c r="D17" i="1"/>
  <c r="E17" i="1" s="1"/>
  <c r="D15" i="1"/>
  <c r="E15" i="1" s="1"/>
  <c r="D13" i="1"/>
  <c r="D22" i="1"/>
  <c r="E22" i="1" s="1"/>
  <c r="D18" i="1"/>
  <c r="E18" i="1" s="1"/>
  <c r="D16" i="1"/>
  <c r="E16" i="1" s="1"/>
  <c r="D24" i="1" l="1"/>
  <c r="E13" i="1"/>
  <c r="E24" i="1" s="1"/>
  <c r="E26" i="1" s="1"/>
</calcChain>
</file>

<file path=xl/sharedStrings.xml><?xml version="1.0" encoding="utf-8"?>
<sst xmlns="http://schemas.openxmlformats.org/spreadsheetml/2006/main" count="28" uniqueCount="27">
  <si>
    <t xml:space="preserve">    ВНОСКИ НА ДЪРЖАВАТА И ПО ОБЩИНИ ПО ПРОЕКТОБЮДЖЕТ </t>
  </si>
  <si>
    <t>НА АСОЦИАЦИЯ ПО В И К ХАСКОВО ЗА 2018 Г.</t>
  </si>
  <si>
    <t>Бюджет АВиК 2018 г.</t>
  </si>
  <si>
    <t>%</t>
  </si>
  <si>
    <t>лв.</t>
  </si>
  <si>
    <t>Държава</t>
  </si>
  <si>
    <t>Общини</t>
  </si>
  <si>
    <t>Общо</t>
  </si>
  <si>
    <t>Община</t>
  </si>
  <si>
    <t>Жители бр.</t>
  </si>
  <si>
    <t>Бюджет в лв., пропорционално</t>
  </si>
  <si>
    <t>Община Хасково</t>
  </si>
  <si>
    <t>Община Харманли</t>
  </si>
  <si>
    <t>Община Стамболово</t>
  </si>
  <si>
    <t>Община Симеоновград</t>
  </si>
  <si>
    <t>Община Свиленград</t>
  </si>
  <si>
    <t>Община Минерални бани</t>
  </si>
  <si>
    <t>Община Маджарово</t>
  </si>
  <si>
    <t>Община Любимец</t>
  </si>
  <si>
    <t>Община Ивайловград</t>
  </si>
  <si>
    <t>Община Тополовград</t>
  </si>
  <si>
    <t>Община Димитровград</t>
  </si>
  <si>
    <t>СУМА ОБЩИНИ:</t>
  </si>
  <si>
    <t>ДЪРЖАВА</t>
  </si>
  <si>
    <t>Общо:</t>
  </si>
  <si>
    <t xml:space="preserve">Изготвил: </t>
  </si>
  <si>
    <t>/ Димитрина Добрева - Гл.счетоводител АВиК Хасково/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</si>
</sst>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0" xfId="0" applyFont="1"/>
    <xf numFmtId="0" fontId="3" fillId="0" borderId="4" xfId="0" applyFont="1" applyBorder="1"/>
    <xf numFmtId="9" fontId="3" fillId="0" borderId="5" xfId="0" applyNumberFormat="1" applyFont="1" applyBorder="1"/>
    <xf numFmtId="4" fontId="3" fillId="0" borderId="6" xfId="0" applyNumberFormat="1" applyFont="1" applyBorder="1"/>
    <xf numFmtId="0" fontId="3" fillId="0" borderId="7" xfId="0" applyFont="1" applyBorder="1"/>
    <xf numFmtId="9" fontId="3" fillId="0" borderId="8" xfId="0" applyNumberFormat="1" applyFont="1" applyBorder="1"/>
    <xf numFmtId="4" fontId="3" fillId="0" borderId="9" xfId="0" applyNumberFormat="1" applyFont="1" applyBorder="1"/>
    <xf numFmtId="1" fontId="0" fillId="0" borderId="0" xfId="0" applyNumberFormat="1"/>
    <xf numFmtId="0" fontId="2" fillId="0" borderId="10" xfId="0" applyFont="1" applyBorder="1"/>
    <xf numFmtId="9" fontId="2" fillId="0" borderId="11" xfId="0" applyNumberFormat="1" applyFont="1" applyBorder="1"/>
    <xf numFmtId="4" fontId="2" fillId="0" borderId="12" xfId="0" applyNumberFormat="1" applyFont="1" applyBorder="1"/>
    <xf numFmtId="0" fontId="2" fillId="0" borderId="0" xfId="0" applyFont="1"/>
    <xf numFmtId="9" fontId="2" fillId="0" borderId="0" xfId="0" applyNumberFormat="1" applyFont="1"/>
    <xf numFmtId="1" fontId="2" fillId="0" borderId="0" xfId="0" applyNumberFormat="1" applyFont="1"/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3" fillId="0" borderId="15" xfId="0" applyFont="1" applyBorder="1"/>
    <xf numFmtId="3" fontId="3" fillId="0" borderId="16" xfId="0" applyNumberFormat="1" applyFont="1" applyFill="1" applyBorder="1"/>
    <xf numFmtId="2" fontId="3" fillId="0" borderId="17" xfId="0" applyNumberFormat="1" applyFont="1" applyBorder="1" applyAlignment="1">
      <alignment wrapText="1"/>
    </xf>
    <xf numFmtId="4" fontId="3" fillId="0" borderId="17" xfId="0" applyNumberFormat="1" applyFont="1" applyBorder="1"/>
    <xf numFmtId="0" fontId="3" fillId="0" borderId="18" xfId="0" applyFont="1" applyBorder="1"/>
    <xf numFmtId="3" fontId="3" fillId="0" borderId="19" xfId="0" applyNumberFormat="1" applyFont="1" applyFill="1" applyBorder="1"/>
    <xf numFmtId="4" fontId="3" fillId="0" borderId="5" xfId="0" applyNumberFormat="1" applyFont="1" applyBorder="1"/>
    <xf numFmtId="0" fontId="4" fillId="0" borderId="18" xfId="0" applyFont="1" applyBorder="1"/>
    <xf numFmtId="3" fontId="4" fillId="0" borderId="19" xfId="0" applyNumberFormat="1" applyFont="1" applyFill="1" applyBorder="1"/>
    <xf numFmtId="0" fontId="4" fillId="0" borderId="20" xfId="0" applyFont="1" applyBorder="1"/>
    <xf numFmtId="3" fontId="4" fillId="0" borderId="21" xfId="0" applyNumberFormat="1" applyFont="1" applyFill="1" applyBorder="1"/>
    <xf numFmtId="0" fontId="2" fillId="0" borderId="20" xfId="0" applyFont="1" applyBorder="1"/>
    <xf numFmtId="3" fontId="3" fillId="0" borderId="21" xfId="0" applyNumberFormat="1" applyFont="1" applyBorder="1"/>
    <xf numFmtId="2" fontId="3" fillId="0" borderId="22" xfId="0" applyNumberFormat="1" applyFont="1" applyBorder="1" applyAlignment="1">
      <alignment wrapText="1"/>
    </xf>
    <xf numFmtId="4" fontId="2" fillId="0" borderId="22" xfId="0" applyNumberFormat="1" applyFont="1" applyBorder="1"/>
    <xf numFmtId="0" fontId="2" fillId="2" borderId="20" xfId="0" applyFont="1" applyFill="1" applyBorder="1"/>
    <xf numFmtId="3" fontId="3" fillId="2" borderId="21" xfId="0" applyNumberFormat="1" applyFont="1" applyFill="1" applyBorder="1"/>
    <xf numFmtId="2" fontId="3" fillId="2" borderId="22" xfId="0" applyNumberFormat="1" applyFont="1" applyFill="1" applyBorder="1" applyAlignment="1">
      <alignment wrapText="1"/>
    </xf>
    <xf numFmtId="4" fontId="3" fillId="0" borderId="22" xfId="0" applyNumberFormat="1" applyFont="1" applyBorder="1"/>
    <xf numFmtId="0" fontId="2" fillId="0" borderId="14" xfId="0" applyFont="1" applyBorder="1"/>
    <xf numFmtId="3" fontId="2" fillId="0" borderId="23" xfId="0" applyNumberFormat="1" applyFont="1" applyBorder="1"/>
    <xf numFmtId="2" fontId="2" fillId="0" borderId="11" xfId="0" applyNumberFormat="1" applyFont="1" applyBorder="1" applyAlignment="1">
      <alignment wrapText="1"/>
    </xf>
    <xf numFmtId="4" fontId="2" fillId="0" borderId="11" xfId="0" applyNumberFormat="1" applyFont="1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31"/>
  <sheetViews>
    <sheetView tabSelected="1" workbookViewId="0">
      <selection activeCell="L17" sqref="L17"/>
    </sheetView>
  </sheetViews>
  <sheetFormatPr defaultRowHeight="15" x14ac:dyDescent="0.25"/>
  <cols>
    <col min="2" max="2" width="33.42578125" customWidth="1"/>
    <col min="3" max="3" width="14" customWidth="1"/>
    <col min="4" max="4" width="11.28515625" customWidth="1"/>
    <col min="5" max="5" width="23.42578125" customWidth="1"/>
    <col min="6" max="6" width="12.5703125" customWidth="1"/>
    <col min="7" max="7" width="11.28515625" customWidth="1"/>
    <col min="8" max="8" width="10.140625" customWidth="1"/>
    <col min="258" max="258" width="33.42578125" customWidth="1"/>
    <col min="259" max="259" width="14" customWidth="1"/>
    <col min="260" max="260" width="11.28515625" customWidth="1"/>
    <col min="261" max="261" width="23.42578125" customWidth="1"/>
    <col min="262" max="262" width="12.5703125" customWidth="1"/>
    <col min="263" max="263" width="11.28515625" customWidth="1"/>
    <col min="264" max="264" width="10.140625" customWidth="1"/>
    <col min="514" max="514" width="33.42578125" customWidth="1"/>
    <col min="515" max="515" width="14" customWidth="1"/>
    <col min="516" max="516" width="11.28515625" customWidth="1"/>
    <col min="517" max="517" width="23.42578125" customWidth="1"/>
    <col min="518" max="518" width="12.5703125" customWidth="1"/>
    <col min="519" max="519" width="11.28515625" customWidth="1"/>
    <col min="520" max="520" width="10.140625" customWidth="1"/>
    <col min="770" max="770" width="33.42578125" customWidth="1"/>
    <col min="771" max="771" width="14" customWidth="1"/>
    <col min="772" max="772" width="11.28515625" customWidth="1"/>
    <col min="773" max="773" width="23.42578125" customWidth="1"/>
    <col min="774" max="774" width="12.5703125" customWidth="1"/>
    <col min="775" max="775" width="11.28515625" customWidth="1"/>
    <col min="776" max="776" width="10.140625" customWidth="1"/>
    <col min="1026" max="1026" width="33.42578125" customWidth="1"/>
    <col min="1027" max="1027" width="14" customWidth="1"/>
    <col min="1028" max="1028" width="11.28515625" customWidth="1"/>
    <col min="1029" max="1029" width="23.42578125" customWidth="1"/>
    <col min="1030" max="1030" width="12.5703125" customWidth="1"/>
    <col min="1031" max="1031" width="11.28515625" customWidth="1"/>
    <col min="1032" max="1032" width="10.140625" customWidth="1"/>
    <col min="1282" max="1282" width="33.42578125" customWidth="1"/>
    <col min="1283" max="1283" width="14" customWidth="1"/>
    <col min="1284" max="1284" width="11.28515625" customWidth="1"/>
    <col min="1285" max="1285" width="23.42578125" customWidth="1"/>
    <col min="1286" max="1286" width="12.5703125" customWidth="1"/>
    <col min="1287" max="1287" width="11.28515625" customWidth="1"/>
    <col min="1288" max="1288" width="10.140625" customWidth="1"/>
    <col min="1538" max="1538" width="33.42578125" customWidth="1"/>
    <col min="1539" max="1539" width="14" customWidth="1"/>
    <col min="1540" max="1540" width="11.28515625" customWidth="1"/>
    <col min="1541" max="1541" width="23.42578125" customWidth="1"/>
    <col min="1542" max="1542" width="12.5703125" customWidth="1"/>
    <col min="1543" max="1543" width="11.28515625" customWidth="1"/>
    <col min="1544" max="1544" width="10.140625" customWidth="1"/>
    <col min="1794" max="1794" width="33.42578125" customWidth="1"/>
    <col min="1795" max="1795" width="14" customWidth="1"/>
    <col min="1796" max="1796" width="11.28515625" customWidth="1"/>
    <col min="1797" max="1797" width="23.42578125" customWidth="1"/>
    <col min="1798" max="1798" width="12.5703125" customWidth="1"/>
    <col min="1799" max="1799" width="11.28515625" customWidth="1"/>
    <col min="1800" max="1800" width="10.140625" customWidth="1"/>
    <col min="2050" max="2050" width="33.42578125" customWidth="1"/>
    <col min="2051" max="2051" width="14" customWidth="1"/>
    <col min="2052" max="2052" width="11.28515625" customWidth="1"/>
    <col min="2053" max="2053" width="23.42578125" customWidth="1"/>
    <col min="2054" max="2054" width="12.5703125" customWidth="1"/>
    <col min="2055" max="2055" width="11.28515625" customWidth="1"/>
    <col min="2056" max="2056" width="10.140625" customWidth="1"/>
    <col min="2306" max="2306" width="33.42578125" customWidth="1"/>
    <col min="2307" max="2307" width="14" customWidth="1"/>
    <col min="2308" max="2308" width="11.28515625" customWidth="1"/>
    <col min="2309" max="2309" width="23.42578125" customWidth="1"/>
    <col min="2310" max="2310" width="12.5703125" customWidth="1"/>
    <col min="2311" max="2311" width="11.28515625" customWidth="1"/>
    <col min="2312" max="2312" width="10.140625" customWidth="1"/>
    <col min="2562" max="2562" width="33.42578125" customWidth="1"/>
    <col min="2563" max="2563" width="14" customWidth="1"/>
    <col min="2564" max="2564" width="11.28515625" customWidth="1"/>
    <col min="2565" max="2565" width="23.42578125" customWidth="1"/>
    <col min="2566" max="2566" width="12.5703125" customWidth="1"/>
    <col min="2567" max="2567" width="11.28515625" customWidth="1"/>
    <col min="2568" max="2568" width="10.140625" customWidth="1"/>
    <col min="2818" max="2818" width="33.42578125" customWidth="1"/>
    <col min="2819" max="2819" width="14" customWidth="1"/>
    <col min="2820" max="2820" width="11.28515625" customWidth="1"/>
    <col min="2821" max="2821" width="23.42578125" customWidth="1"/>
    <col min="2822" max="2822" width="12.5703125" customWidth="1"/>
    <col min="2823" max="2823" width="11.28515625" customWidth="1"/>
    <col min="2824" max="2824" width="10.140625" customWidth="1"/>
    <col min="3074" max="3074" width="33.42578125" customWidth="1"/>
    <col min="3075" max="3075" width="14" customWidth="1"/>
    <col min="3076" max="3076" width="11.28515625" customWidth="1"/>
    <col min="3077" max="3077" width="23.42578125" customWidth="1"/>
    <col min="3078" max="3078" width="12.5703125" customWidth="1"/>
    <col min="3079" max="3079" width="11.28515625" customWidth="1"/>
    <col min="3080" max="3080" width="10.140625" customWidth="1"/>
    <col min="3330" max="3330" width="33.42578125" customWidth="1"/>
    <col min="3331" max="3331" width="14" customWidth="1"/>
    <col min="3332" max="3332" width="11.28515625" customWidth="1"/>
    <col min="3333" max="3333" width="23.42578125" customWidth="1"/>
    <col min="3334" max="3334" width="12.5703125" customWidth="1"/>
    <col min="3335" max="3335" width="11.28515625" customWidth="1"/>
    <col min="3336" max="3336" width="10.140625" customWidth="1"/>
    <col min="3586" max="3586" width="33.42578125" customWidth="1"/>
    <col min="3587" max="3587" width="14" customWidth="1"/>
    <col min="3588" max="3588" width="11.28515625" customWidth="1"/>
    <col min="3589" max="3589" width="23.42578125" customWidth="1"/>
    <col min="3590" max="3590" width="12.5703125" customWidth="1"/>
    <col min="3591" max="3591" width="11.28515625" customWidth="1"/>
    <col min="3592" max="3592" width="10.140625" customWidth="1"/>
    <col min="3842" max="3842" width="33.42578125" customWidth="1"/>
    <col min="3843" max="3843" width="14" customWidth="1"/>
    <col min="3844" max="3844" width="11.28515625" customWidth="1"/>
    <col min="3845" max="3845" width="23.42578125" customWidth="1"/>
    <col min="3846" max="3846" width="12.5703125" customWidth="1"/>
    <col min="3847" max="3847" width="11.28515625" customWidth="1"/>
    <col min="3848" max="3848" width="10.140625" customWidth="1"/>
    <col min="4098" max="4098" width="33.42578125" customWidth="1"/>
    <col min="4099" max="4099" width="14" customWidth="1"/>
    <col min="4100" max="4100" width="11.28515625" customWidth="1"/>
    <col min="4101" max="4101" width="23.42578125" customWidth="1"/>
    <col min="4102" max="4102" width="12.5703125" customWidth="1"/>
    <col min="4103" max="4103" width="11.28515625" customWidth="1"/>
    <col min="4104" max="4104" width="10.140625" customWidth="1"/>
    <col min="4354" max="4354" width="33.42578125" customWidth="1"/>
    <col min="4355" max="4355" width="14" customWidth="1"/>
    <col min="4356" max="4356" width="11.28515625" customWidth="1"/>
    <col min="4357" max="4357" width="23.42578125" customWidth="1"/>
    <col min="4358" max="4358" width="12.5703125" customWidth="1"/>
    <col min="4359" max="4359" width="11.28515625" customWidth="1"/>
    <col min="4360" max="4360" width="10.140625" customWidth="1"/>
    <col min="4610" max="4610" width="33.42578125" customWidth="1"/>
    <col min="4611" max="4611" width="14" customWidth="1"/>
    <col min="4612" max="4612" width="11.28515625" customWidth="1"/>
    <col min="4613" max="4613" width="23.42578125" customWidth="1"/>
    <col min="4614" max="4614" width="12.5703125" customWidth="1"/>
    <col min="4615" max="4615" width="11.28515625" customWidth="1"/>
    <col min="4616" max="4616" width="10.140625" customWidth="1"/>
    <col min="4866" max="4866" width="33.42578125" customWidth="1"/>
    <col min="4867" max="4867" width="14" customWidth="1"/>
    <col min="4868" max="4868" width="11.28515625" customWidth="1"/>
    <col min="4869" max="4869" width="23.42578125" customWidth="1"/>
    <col min="4870" max="4870" width="12.5703125" customWidth="1"/>
    <col min="4871" max="4871" width="11.28515625" customWidth="1"/>
    <col min="4872" max="4872" width="10.140625" customWidth="1"/>
    <col min="5122" max="5122" width="33.42578125" customWidth="1"/>
    <col min="5123" max="5123" width="14" customWidth="1"/>
    <col min="5124" max="5124" width="11.28515625" customWidth="1"/>
    <col min="5125" max="5125" width="23.42578125" customWidth="1"/>
    <col min="5126" max="5126" width="12.5703125" customWidth="1"/>
    <col min="5127" max="5127" width="11.28515625" customWidth="1"/>
    <col min="5128" max="5128" width="10.140625" customWidth="1"/>
    <col min="5378" max="5378" width="33.42578125" customWidth="1"/>
    <col min="5379" max="5379" width="14" customWidth="1"/>
    <col min="5380" max="5380" width="11.28515625" customWidth="1"/>
    <col min="5381" max="5381" width="23.42578125" customWidth="1"/>
    <col min="5382" max="5382" width="12.5703125" customWidth="1"/>
    <col min="5383" max="5383" width="11.28515625" customWidth="1"/>
    <col min="5384" max="5384" width="10.140625" customWidth="1"/>
    <col min="5634" max="5634" width="33.42578125" customWidth="1"/>
    <col min="5635" max="5635" width="14" customWidth="1"/>
    <col min="5636" max="5636" width="11.28515625" customWidth="1"/>
    <col min="5637" max="5637" width="23.42578125" customWidth="1"/>
    <col min="5638" max="5638" width="12.5703125" customWidth="1"/>
    <col min="5639" max="5639" width="11.28515625" customWidth="1"/>
    <col min="5640" max="5640" width="10.140625" customWidth="1"/>
    <col min="5890" max="5890" width="33.42578125" customWidth="1"/>
    <col min="5891" max="5891" width="14" customWidth="1"/>
    <col min="5892" max="5892" width="11.28515625" customWidth="1"/>
    <col min="5893" max="5893" width="23.42578125" customWidth="1"/>
    <col min="5894" max="5894" width="12.5703125" customWidth="1"/>
    <col min="5895" max="5895" width="11.28515625" customWidth="1"/>
    <col min="5896" max="5896" width="10.140625" customWidth="1"/>
    <col min="6146" max="6146" width="33.42578125" customWidth="1"/>
    <col min="6147" max="6147" width="14" customWidth="1"/>
    <col min="6148" max="6148" width="11.28515625" customWidth="1"/>
    <col min="6149" max="6149" width="23.42578125" customWidth="1"/>
    <col min="6150" max="6150" width="12.5703125" customWidth="1"/>
    <col min="6151" max="6151" width="11.28515625" customWidth="1"/>
    <col min="6152" max="6152" width="10.140625" customWidth="1"/>
    <col min="6402" max="6402" width="33.42578125" customWidth="1"/>
    <col min="6403" max="6403" width="14" customWidth="1"/>
    <col min="6404" max="6404" width="11.28515625" customWidth="1"/>
    <col min="6405" max="6405" width="23.42578125" customWidth="1"/>
    <col min="6406" max="6406" width="12.5703125" customWidth="1"/>
    <col min="6407" max="6407" width="11.28515625" customWidth="1"/>
    <col min="6408" max="6408" width="10.140625" customWidth="1"/>
    <col min="6658" max="6658" width="33.42578125" customWidth="1"/>
    <col min="6659" max="6659" width="14" customWidth="1"/>
    <col min="6660" max="6660" width="11.28515625" customWidth="1"/>
    <col min="6661" max="6661" width="23.42578125" customWidth="1"/>
    <col min="6662" max="6662" width="12.5703125" customWidth="1"/>
    <col min="6663" max="6663" width="11.28515625" customWidth="1"/>
    <col min="6664" max="6664" width="10.140625" customWidth="1"/>
    <col min="6914" max="6914" width="33.42578125" customWidth="1"/>
    <col min="6915" max="6915" width="14" customWidth="1"/>
    <col min="6916" max="6916" width="11.28515625" customWidth="1"/>
    <col min="6917" max="6917" width="23.42578125" customWidth="1"/>
    <col min="6918" max="6918" width="12.5703125" customWidth="1"/>
    <col min="6919" max="6919" width="11.28515625" customWidth="1"/>
    <col min="6920" max="6920" width="10.140625" customWidth="1"/>
    <col min="7170" max="7170" width="33.42578125" customWidth="1"/>
    <col min="7171" max="7171" width="14" customWidth="1"/>
    <col min="7172" max="7172" width="11.28515625" customWidth="1"/>
    <col min="7173" max="7173" width="23.42578125" customWidth="1"/>
    <col min="7174" max="7174" width="12.5703125" customWidth="1"/>
    <col min="7175" max="7175" width="11.28515625" customWidth="1"/>
    <col min="7176" max="7176" width="10.140625" customWidth="1"/>
    <col min="7426" max="7426" width="33.42578125" customWidth="1"/>
    <col min="7427" max="7427" width="14" customWidth="1"/>
    <col min="7428" max="7428" width="11.28515625" customWidth="1"/>
    <col min="7429" max="7429" width="23.42578125" customWidth="1"/>
    <col min="7430" max="7430" width="12.5703125" customWidth="1"/>
    <col min="7431" max="7431" width="11.28515625" customWidth="1"/>
    <col min="7432" max="7432" width="10.140625" customWidth="1"/>
    <col min="7682" max="7682" width="33.42578125" customWidth="1"/>
    <col min="7683" max="7683" width="14" customWidth="1"/>
    <col min="7684" max="7684" width="11.28515625" customWidth="1"/>
    <col min="7685" max="7685" width="23.42578125" customWidth="1"/>
    <col min="7686" max="7686" width="12.5703125" customWidth="1"/>
    <col min="7687" max="7687" width="11.28515625" customWidth="1"/>
    <col min="7688" max="7688" width="10.140625" customWidth="1"/>
    <col min="7938" max="7938" width="33.42578125" customWidth="1"/>
    <col min="7939" max="7939" width="14" customWidth="1"/>
    <col min="7940" max="7940" width="11.28515625" customWidth="1"/>
    <col min="7941" max="7941" width="23.42578125" customWidth="1"/>
    <col min="7942" max="7942" width="12.5703125" customWidth="1"/>
    <col min="7943" max="7943" width="11.28515625" customWidth="1"/>
    <col min="7944" max="7944" width="10.140625" customWidth="1"/>
    <col min="8194" max="8194" width="33.42578125" customWidth="1"/>
    <col min="8195" max="8195" width="14" customWidth="1"/>
    <col min="8196" max="8196" width="11.28515625" customWidth="1"/>
    <col min="8197" max="8197" width="23.42578125" customWidth="1"/>
    <col min="8198" max="8198" width="12.5703125" customWidth="1"/>
    <col min="8199" max="8199" width="11.28515625" customWidth="1"/>
    <col min="8200" max="8200" width="10.140625" customWidth="1"/>
    <col min="8450" max="8450" width="33.42578125" customWidth="1"/>
    <col min="8451" max="8451" width="14" customWidth="1"/>
    <col min="8452" max="8452" width="11.28515625" customWidth="1"/>
    <col min="8453" max="8453" width="23.42578125" customWidth="1"/>
    <col min="8454" max="8454" width="12.5703125" customWidth="1"/>
    <col min="8455" max="8455" width="11.28515625" customWidth="1"/>
    <col min="8456" max="8456" width="10.140625" customWidth="1"/>
    <col min="8706" max="8706" width="33.42578125" customWidth="1"/>
    <col min="8707" max="8707" width="14" customWidth="1"/>
    <col min="8708" max="8708" width="11.28515625" customWidth="1"/>
    <col min="8709" max="8709" width="23.42578125" customWidth="1"/>
    <col min="8710" max="8710" width="12.5703125" customWidth="1"/>
    <col min="8711" max="8711" width="11.28515625" customWidth="1"/>
    <col min="8712" max="8712" width="10.140625" customWidth="1"/>
    <col min="8962" max="8962" width="33.42578125" customWidth="1"/>
    <col min="8963" max="8963" width="14" customWidth="1"/>
    <col min="8964" max="8964" width="11.28515625" customWidth="1"/>
    <col min="8965" max="8965" width="23.42578125" customWidth="1"/>
    <col min="8966" max="8966" width="12.5703125" customWidth="1"/>
    <col min="8967" max="8967" width="11.28515625" customWidth="1"/>
    <col min="8968" max="8968" width="10.140625" customWidth="1"/>
    <col min="9218" max="9218" width="33.42578125" customWidth="1"/>
    <col min="9219" max="9219" width="14" customWidth="1"/>
    <col min="9220" max="9220" width="11.28515625" customWidth="1"/>
    <col min="9221" max="9221" width="23.42578125" customWidth="1"/>
    <col min="9222" max="9222" width="12.5703125" customWidth="1"/>
    <col min="9223" max="9223" width="11.28515625" customWidth="1"/>
    <col min="9224" max="9224" width="10.140625" customWidth="1"/>
    <col min="9474" max="9474" width="33.42578125" customWidth="1"/>
    <col min="9475" max="9475" width="14" customWidth="1"/>
    <col min="9476" max="9476" width="11.28515625" customWidth="1"/>
    <col min="9477" max="9477" width="23.42578125" customWidth="1"/>
    <col min="9478" max="9478" width="12.5703125" customWidth="1"/>
    <col min="9479" max="9479" width="11.28515625" customWidth="1"/>
    <col min="9480" max="9480" width="10.140625" customWidth="1"/>
    <col min="9730" max="9730" width="33.42578125" customWidth="1"/>
    <col min="9731" max="9731" width="14" customWidth="1"/>
    <col min="9732" max="9732" width="11.28515625" customWidth="1"/>
    <col min="9733" max="9733" width="23.42578125" customWidth="1"/>
    <col min="9734" max="9734" width="12.5703125" customWidth="1"/>
    <col min="9735" max="9735" width="11.28515625" customWidth="1"/>
    <col min="9736" max="9736" width="10.140625" customWidth="1"/>
    <col min="9986" max="9986" width="33.42578125" customWidth="1"/>
    <col min="9987" max="9987" width="14" customWidth="1"/>
    <col min="9988" max="9988" width="11.28515625" customWidth="1"/>
    <col min="9989" max="9989" width="23.42578125" customWidth="1"/>
    <col min="9990" max="9990" width="12.5703125" customWidth="1"/>
    <col min="9991" max="9991" width="11.28515625" customWidth="1"/>
    <col min="9992" max="9992" width="10.140625" customWidth="1"/>
    <col min="10242" max="10242" width="33.42578125" customWidth="1"/>
    <col min="10243" max="10243" width="14" customWidth="1"/>
    <col min="10244" max="10244" width="11.28515625" customWidth="1"/>
    <col min="10245" max="10245" width="23.42578125" customWidth="1"/>
    <col min="10246" max="10246" width="12.5703125" customWidth="1"/>
    <col min="10247" max="10247" width="11.28515625" customWidth="1"/>
    <col min="10248" max="10248" width="10.140625" customWidth="1"/>
    <col min="10498" max="10498" width="33.42578125" customWidth="1"/>
    <col min="10499" max="10499" width="14" customWidth="1"/>
    <col min="10500" max="10500" width="11.28515625" customWidth="1"/>
    <col min="10501" max="10501" width="23.42578125" customWidth="1"/>
    <col min="10502" max="10502" width="12.5703125" customWidth="1"/>
    <col min="10503" max="10503" width="11.28515625" customWidth="1"/>
    <col min="10504" max="10504" width="10.140625" customWidth="1"/>
    <col min="10754" max="10754" width="33.42578125" customWidth="1"/>
    <col min="10755" max="10755" width="14" customWidth="1"/>
    <col min="10756" max="10756" width="11.28515625" customWidth="1"/>
    <col min="10757" max="10757" width="23.42578125" customWidth="1"/>
    <col min="10758" max="10758" width="12.5703125" customWidth="1"/>
    <col min="10759" max="10759" width="11.28515625" customWidth="1"/>
    <col min="10760" max="10760" width="10.140625" customWidth="1"/>
    <col min="11010" max="11010" width="33.42578125" customWidth="1"/>
    <col min="11011" max="11011" width="14" customWidth="1"/>
    <col min="11012" max="11012" width="11.28515625" customWidth="1"/>
    <col min="11013" max="11013" width="23.42578125" customWidth="1"/>
    <col min="11014" max="11014" width="12.5703125" customWidth="1"/>
    <col min="11015" max="11015" width="11.28515625" customWidth="1"/>
    <col min="11016" max="11016" width="10.140625" customWidth="1"/>
    <col min="11266" max="11266" width="33.42578125" customWidth="1"/>
    <col min="11267" max="11267" width="14" customWidth="1"/>
    <col min="11268" max="11268" width="11.28515625" customWidth="1"/>
    <col min="11269" max="11269" width="23.42578125" customWidth="1"/>
    <col min="11270" max="11270" width="12.5703125" customWidth="1"/>
    <col min="11271" max="11271" width="11.28515625" customWidth="1"/>
    <col min="11272" max="11272" width="10.140625" customWidth="1"/>
    <col min="11522" max="11522" width="33.42578125" customWidth="1"/>
    <col min="11523" max="11523" width="14" customWidth="1"/>
    <col min="11524" max="11524" width="11.28515625" customWidth="1"/>
    <col min="11525" max="11525" width="23.42578125" customWidth="1"/>
    <col min="11526" max="11526" width="12.5703125" customWidth="1"/>
    <col min="11527" max="11527" width="11.28515625" customWidth="1"/>
    <col min="11528" max="11528" width="10.140625" customWidth="1"/>
    <col min="11778" max="11778" width="33.42578125" customWidth="1"/>
    <col min="11779" max="11779" width="14" customWidth="1"/>
    <col min="11780" max="11780" width="11.28515625" customWidth="1"/>
    <col min="11781" max="11781" width="23.42578125" customWidth="1"/>
    <col min="11782" max="11782" width="12.5703125" customWidth="1"/>
    <col min="11783" max="11783" width="11.28515625" customWidth="1"/>
    <col min="11784" max="11784" width="10.140625" customWidth="1"/>
    <col min="12034" max="12034" width="33.42578125" customWidth="1"/>
    <col min="12035" max="12035" width="14" customWidth="1"/>
    <col min="12036" max="12036" width="11.28515625" customWidth="1"/>
    <col min="12037" max="12037" width="23.42578125" customWidth="1"/>
    <col min="12038" max="12038" width="12.5703125" customWidth="1"/>
    <col min="12039" max="12039" width="11.28515625" customWidth="1"/>
    <col min="12040" max="12040" width="10.140625" customWidth="1"/>
    <col min="12290" max="12290" width="33.42578125" customWidth="1"/>
    <col min="12291" max="12291" width="14" customWidth="1"/>
    <col min="12292" max="12292" width="11.28515625" customWidth="1"/>
    <col min="12293" max="12293" width="23.42578125" customWidth="1"/>
    <col min="12294" max="12294" width="12.5703125" customWidth="1"/>
    <col min="12295" max="12295" width="11.28515625" customWidth="1"/>
    <col min="12296" max="12296" width="10.140625" customWidth="1"/>
    <col min="12546" max="12546" width="33.42578125" customWidth="1"/>
    <col min="12547" max="12547" width="14" customWidth="1"/>
    <col min="12548" max="12548" width="11.28515625" customWidth="1"/>
    <col min="12549" max="12549" width="23.42578125" customWidth="1"/>
    <col min="12550" max="12550" width="12.5703125" customWidth="1"/>
    <col min="12551" max="12551" width="11.28515625" customWidth="1"/>
    <col min="12552" max="12552" width="10.140625" customWidth="1"/>
    <col min="12802" max="12802" width="33.42578125" customWidth="1"/>
    <col min="12803" max="12803" width="14" customWidth="1"/>
    <col min="12804" max="12804" width="11.28515625" customWidth="1"/>
    <col min="12805" max="12805" width="23.42578125" customWidth="1"/>
    <col min="12806" max="12806" width="12.5703125" customWidth="1"/>
    <col min="12807" max="12807" width="11.28515625" customWidth="1"/>
    <col min="12808" max="12808" width="10.140625" customWidth="1"/>
    <col min="13058" max="13058" width="33.42578125" customWidth="1"/>
    <col min="13059" max="13059" width="14" customWidth="1"/>
    <col min="13060" max="13060" width="11.28515625" customWidth="1"/>
    <col min="13061" max="13061" width="23.42578125" customWidth="1"/>
    <col min="13062" max="13062" width="12.5703125" customWidth="1"/>
    <col min="13063" max="13063" width="11.28515625" customWidth="1"/>
    <col min="13064" max="13064" width="10.140625" customWidth="1"/>
    <col min="13314" max="13314" width="33.42578125" customWidth="1"/>
    <col min="13315" max="13315" width="14" customWidth="1"/>
    <col min="13316" max="13316" width="11.28515625" customWidth="1"/>
    <col min="13317" max="13317" width="23.42578125" customWidth="1"/>
    <col min="13318" max="13318" width="12.5703125" customWidth="1"/>
    <col min="13319" max="13319" width="11.28515625" customWidth="1"/>
    <col min="13320" max="13320" width="10.140625" customWidth="1"/>
    <col min="13570" max="13570" width="33.42578125" customWidth="1"/>
    <col min="13571" max="13571" width="14" customWidth="1"/>
    <col min="13572" max="13572" width="11.28515625" customWidth="1"/>
    <col min="13573" max="13573" width="23.42578125" customWidth="1"/>
    <col min="13574" max="13574" width="12.5703125" customWidth="1"/>
    <col min="13575" max="13575" width="11.28515625" customWidth="1"/>
    <col min="13576" max="13576" width="10.140625" customWidth="1"/>
    <col min="13826" max="13826" width="33.42578125" customWidth="1"/>
    <col min="13827" max="13827" width="14" customWidth="1"/>
    <col min="13828" max="13828" width="11.28515625" customWidth="1"/>
    <col min="13829" max="13829" width="23.42578125" customWidth="1"/>
    <col min="13830" max="13830" width="12.5703125" customWidth="1"/>
    <col min="13831" max="13831" width="11.28515625" customWidth="1"/>
    <col min="13832" max="13832" width="10.140625" customWidth="1"/>
    <col min="14082" max="14082" width="33.42578125" customWidth="1"/>
    <col min="14083" max="14083" width="14" customWidth="1"/>
    <col min="14084" max="14084" width="11.28515625" customWidth="1"/>
    <col min="14085" max="14085" width="23.42578125" customWidth="1"/>
    <col min="14086" max="14086" width="12.5703125" customWidth="1"/>
    <col min="14087" max="14087" width="11.28515625" customWidth="1"/>
    <col min="14088" max="14088" width="10.140625" customWidth="1"/>
    <col min="14338" max="14338" width="33.42578125" customWidth="1"/>
    <col min="14339" max="14339" width="14" customWidth="1"/>
    <col min="14340" max="14340" width="11.28515625" customWidth="1"/>
    <col min="14341" max="14341" width="23.42578125" customWidth="1"/>
    <col min="14342" max="14342" width="12.5703125" customWidth="1"/>
    <col min="14343" max="14343" width="11.28515625" customWidth="1"/>
    <col min="14344" max="14344" width="10.140625" customWidth="1"/>
    <col min="14594" max="14594" width="33.42578125" customWidth="1"/>
    <col min="14595" max="14595" width="14" customWidth="1"/>
    <col min="14596" max="14596" width="11.28515625" customWidth="1"/>
    <col min="14597" max="14597" width="23.42578125" customWidth="1"/>
    <col min="14598" max="14598" width="12.5703125" customWidth="1"/>
    <col min="14599" max="14599" width="11.28515625" customWidth="1"/>
    <col min="14600" max="14600" width="10.140625" customWidth="1"/>
    <col min="14850" max="14850" width="33.42578125" customWidth="1"/>
    <col min="14851" max="14851" width="14" customWidth="1"/>
    <col min="14852" max="14852" width="11.28515625" customWidth="1"/>
    <col min="14853" max="14853" width="23.42578125" customWidth="1"/>
    <col min="14854" max="14854" width="12.5703125" customWidth="1"/>
    <col min="14855" max="14855" width="11.28515625" customWidth="1"/>
    <col min="14856" max="14856" width="10.140625" customWidth="1"/>
    <col min="15106" max="15106" width="33.42578125" customWidth="1"/>
    <col min="15107" max="15107" width="14" customWidth="1"/>
    <col min="15108" max="15108" width="11.28515625" customWidth="1"/>
    <col min="15109" max="15109" width="23.42578125" customWidth="1"/>
    <col min="15110" max="15110" width="12.5703125" customWidth="1"/>
    <col min="15111" max="15111" width="11.28515625" customWidth="1"/>
    <col min="15112" max="15112" width="10.140625" customWidth="1"/>
    <col min="15362" max="15362" width="33.42578125" customWidth="1"/>
    <col min="15363" max="15363" width="14" customWidth="1"/>
    <col min="15364" max="15364" width="11.28515625" customWidth="1"/>
    <col min="15365" max="15365" width="23.42578125" customWidth="1"/>
    <col min="15366" max="15366" width="12.5703125" customWidth="1"/>
    <col min="15367" max="15367" width="11.28515625" customWidth="1"/>
    <col min="15368" max="15368" width="10.140625" customWidth="1"/>
    <col min="15618" max="15618" width="33.42578125" customWidth="1"/>
    <col min="15619" max="15619" width="14" customWidth="1"/>
    <col min="15620" max="15620" width="11.28515625" customWidth="1"/>
    <col min="15621" max="15621" width="23.42578125" customWidth="1"/>
    <col min="15622" max="15622" width="12.5703125" customWidth="1"/>
    <col min="15623" max="15623" width="11.28515625" customWidth="1"/>
    <col min="15624" max="15624" width="10.140625" customWidth="1"/>
    <col min="15874" max="15874" width="33.42578125" customWidth="1"/>
    <col min="15875" max="15875" width="14" customWidth="1"/>
    <col min="15876" max="15876" width="11.28515625" customWidth="1"/>
    <col min="15877" max="15877" width="23.42578125" customWidth="1"/>
    <col min="15878" max="15878" width="12.5703125" customWidth="1"/>
    <col min="15879" max="15879" width="11.28515625" customWidth="1"/>
    <col min="15880" max="15880" width="10.140625" customWidth="1"/>
    <col min="16130" max="16130" width="33.42578125" customWidth="1"/>
    <col min="16131" max="16131" width="14" customWidth="1"/>
    <col min="16132" max="16132" width="11.28515625" customWidth="1"/>
    <col min="16133" max="16133" width="23.42578125" customWidth="1"/>
    <col min="16134" max="16134" width="12.5703125" customWidth="1"/>
    <col min="16135" max="16135" width="11.28515625" customWidth="1"/>
    <col min="16136" max="16136" width="10.140625" customWidth="1"/>
  </cols>
  <sheetData>
    <row r="3" spans="2:6" x14ac:dyDescent="0.25">
      <c r="B3" s="1" t="s">
        <v>0</v>
      </c>
      <c r="C3" s="1"/>
      <c r="D3" s="1"/>
      <c r="E3" s="1"/>
    </row>
    <row r="4" spans="2:6" x14ac:dyDescent="0.25">
      <c r="B4" s="2" t="s">
        <v>1</v>
      </c>
      <c r="C4" s="2"/>
      <c r="D4" s="2"/>
      <c r="E4" s="2"/>
    </row>
    <row r="5" spans="2:6" x14ac:dyDescent="0.25">
      <c r="B5" s="3"/>
      <c r="C5" s="3"/>
      <c r="D5" s="3"/>
      <c r="E5" s="3"/>
    </row>
    <row r="6" spans="2:6" ht="15.75" thickBot="1" x14ac:dyDescent="0.3">
      <c r="B6" s="4"/>
      <c r="D6" s="4"/>
    </row>
    <row r="7" spans="2:6" ht="15.75" x14ac:dyDescent="0.25">
      <c r="B7" s="5" t="s">
        <v>2</v>
      </c>
      <c r="C7" s="6" t="s">
        <v>3</v>
      </c>
      <c r="D7" s="7" t="s">
        <v>4</v>
      </c>
      <c r="E7" s="8"/>
    </row>
    <row r="8" spans="2:6" ht="15.75" x14ac:dyDescent="0.25">
      <c r="B8" s="9" t="s">
        <v>5</v>
      </c>
      <c r="C8" s="10">
        <v>0.35</v>
      </c>
      <c r="D8" s="11">
        <v>18000</v>
      </c>
      <c r="E8" s="8"/>
    </row>
    <row r="9" spans="2:6" ht="16.5" thickBot="1" x14ac:dyDescent="0.3">
      <c r="B9" s="12" t="s">
        <v>6</v>
      </c>
      <c r="C9" s="13">
        <v>0.65</v>
      </c>
      <c r="D9" s="14">
        <f>D8/35*100-D8</f>
        <v>33428.571428571435</v>
      </c>
      <c r="E9" s="8"/>
      <c r="F9" s="15"/>
    </row>
    <row r="10" spans="2:6" ht="16.5" thickBot="1" x14ac:dyDescent="0.3">
      <c r="B10" s="16" t="s">
        <v>7</v>
      </c>
      <c r="C10" s="17">
        <v>1</v>
      </c>
      <c r="D10" s="18">
        <f>SUM(D8:D9)</f>
        <v>51428.571428571435</v>
      </c>
      <c r="E10" s="8"/>
    </row>
    <row r="11" spans="2:6" ht="16.5" thickBot="1" x14ac:dyDescent="0.3">
      <c r="B11" s="19"/>
      <c r="C11" s="20"/>
      <c r="D11" s="21"/>
      <c r="E11" s="8"/>
    </row>
    <row r="12" spans="2:6" ht="32.25" thickBot="1" x14ac:dyDescent="0.3">
      <c r="B12" s="22" t="s">
        <v>8</v>
      </c>
      <c r="C12" s="23" t="s">
        <v>9</v>
      </c>
      <c r="D12" s="24" t="s">
        <v>3</v>
      </c>
      <c r="E12" s="25" t="s">
        <v>10</v>
      </c>
    </row>
    <row r="13" spans="2:6" ht="15.75" x14ac:dyDescent="0.25">
      <c r="B13" s="26" t="s">
        <v>11</v>
      </c>
      <c r="C13" s="27">
        <v>94156</v>
      </c>
      <c r="D13" s="28">
        <f>C13/$C$26*65</f>
        <v>24.85457159333653</v>
      </c>
      <c r="E13" s="29">
        <f>$D$10*D13%</f>
        <v>12782.351105144502</v>
      </c>
    </row>
    <row r="14" spans="2:6" ht="15.75" x14ac:dyDescent="0.25">
      <c r="B14" s="30" t="s">
        <v>12</v>
      </c>
      <c r="C14" s="31">
        <v>24947</v>
      </c>
      <c r="D14" s="28">
        <f>C14/$C$26*65</f>
        <v>6.5853158326497132</v>
      </c>
      <c r="E14" s="32">
        <f t="shared" ref="E14:E23" si="0">$D$10*D14%</f>
        <v>3386.7338567912816</v>
      </c>
    </row>
    <row r="15" spans="2:6" ht="15.75" x14ac:dyDescent="0.25">
      <c r="B15" s="33" t="s">
        <v>13</v>
      </c>
      <c r="C15" s="34">
        <v>5934</v>
      </c>
      <c r="D15" s="28">
        <f t="shared" ref="D15:D23" si="1">C15/$C$26*65</f>
        <v>1.5664113581169437</v>
      </c>
      <c r="E15" s="32">
        <f t="shared" si="0"/>
        <v>805.58298417442825</v>
      </c>
    </row>
    <row r="16" spans="2:6" ht="15.75" x14ac:dyDescent="0.25">
      <c r="B16" s="30" t="s">
        <v>14</v>
      </c>
      <c r="C16" s="31">
        <v>8755</v>
      </c>
      <c r="D16" s="28">
        <f t="shared" si="1"/>
        <v>2.3110770880205331</v>
      </c>
      <c r="E16" s="32">
        <f t="shared" si="0"/>
        <v>1188.5539309819885</v>
      </c>
    </row>
    <row r="17" spans="2:5" ht="15.75" x14ac:dyDescent="0.25">
      <c r="B17" s="30" t="s">
        <v>15</v>
      </c>
      <c r="C17" s="31">
        <v>23004</v>
      </c>
      <c r="D17" s="28">
        <f t="shared" si="1"/>
        <v>6.072417742184391</v>
      </c>
      <c r="E17" s="32">
        <f t="shared" si="0"/>
        <v>3122.9576959805445</v>
      </c>
    </row>
    <row r="18" spans="2:5" ht="15.75" x14ac:dyDescent="0.25">
      <c r="B18" s="30" t="s">
        <v>16</v>
      </c>
      <c r="C18" s="31">
        <v>5899</v>
      </c>
      <c r="D18" s="28">
        <f>C18/$C$26*65</f>
        <v>1.5571723292099515</v>
      </c>
      <c r="E18" s="32">
        <f t="shared" si="0"/>
        <v>800.83148359368943</v>
      </c>
    </row>
    <row r="19" spans="2:5" ht="15.75" x14ac:dyDescent="0.25">
      <c r="B19" s="30" t="s">
        <v>17</v>
      </c>
      <c r="C19" s="31">
        <v>1665</v>
      </c>
      <c r="D19" s="28">
        <f t="shared" si="1"/>
        <v>0.4395138037183538</v>
      </c>
      <c r="E19" s="32">
        <f>$D$10*D19%</f>
        <v>226.03567048372486</v>
      </c>
    </row>
    <row r="20" spans="2:5" ht="15.75" x14ac:dyDescent="0.25">
      <c r="B20" s="30" t="s">
        <v>18</v>
      </c>
      <c r="C20" s="31">
        <v>10214</v>
      </c>
      <c r="D20" s="28">
        <f t="shared" si="1"/>
        <v>2.6962126073148744</v>
      </c>
      <c r="E20" s="32">
        <f t="shared" si="0"/>
        <v>1386.6236266190783</v>
      </c>
    </row>
    <row r="21" spans="2:5" ht="15.75" x14ac:dyDescent="0.25">
      <c r="B21" s="30" t="s">
        <v>19</v>
      </c>
      <c r="C21" s="31">
        <v>6426</v>
      </c>
      <c r="D21" s="28">
        <f t="shared" si="1"/>
        <v>1.6962857073238087</v>
      </c>
      <c r="E21" s="32">
        <f t="shared" si="0"/>
        <v>872.37550662367312</v>
      </c>
    </row>
    <row r="22" spans="2:5" ht="15.75" x14ac:dyDescent="0.25">
      <c r="B22" s="35" t="s">
        <v>20</v>
      </c>
      <c r="C22" s="36">
        <v>11681</v>
      </c>
      <c r="D22" s="28">
        <f t="shared" si="1"/>
        <v>3.0834599046450992</v>
      </c>
      <c r="E22" s="32">
        <f t="shared" si="0"/>
        <v>1585.7793795317655</v>
      </c>
    </row>
    <row r="23" spans="2:5" ht="15.75" x14ac:dyDescent="0.25">
      <c r="B23" s="35" t="s">
        <v>21</v>
      </c>
      <c r="C23" s="36">
        <v>53557</v>
      </c>
      <c r="D23" s="28">
        <f t="shared" si="1"/>
        <v>14.137562033479805</v>
      </c>
      <c r="E23" s="29">
        <f t="shared" si="0"/>
        <v>7270.7461886467581</v>
      </c>
    </row>
    <row r="24" spans="2:5" ht="15.75" x14ac:dyDescent="0.25">
      <c r="B24" s="37" t="s">
        <v>22</v>
      </c>
      <c r="C24" s="38">
        <f>SUM(C13:C23)</f>
        <v>246238</v>
      </c>
      <c r="D24" s="39">
        <f>SUM(D13:D23)</f>
        <v>65.000000000000014</v>
      </c>
      <c r="E24" s="40">
        <f>SUM(E13:E23)</f>
        <v>33428.571428571435</v>
      </c>
    </row>
    <row r="25" spans="2:5" ht="16.5" thickBot="1" x14ac:dyDescent="0.3">
      <c r="B25" s="41" t="s">
        <v>23</v>
      </c>
      <c r="C25" s="42">
        <f>C24</f>
        <v>246238</v>
      </c>
      <c r="D25" s="43">
        <v>35</v>
      </c>
      <c r="E25" s="44">
        <f>D10*D25%</f>
        <v>18000</v>
      </c>
    </row>
    <row r="26" spans="2:5" ht="16.5" thickBot="1" x14ac:dyDescent="0.3">
      <c r="B26" s="45" t="s">
        <v>24</v>
      </c>
      <c r="C26" s="46">
        <f>C24</f>
        <v>246238</v>
      </c>
      <c r="D26" s="47">
        <f>C26/C26*100</f>
        <v>100</v>
      </c>
      <c r="E26" s="48">
        <f>SUM(E24:E25)</f>
        <v>51428.571428571435</v>
      </c>
    </row>
    <row r="30" spans="2:5" x14ac:dyDescent="0.25">
      <c r="B30" s="49" t="s">
        <v>25</v>
      </c>
    </row>
    <row r="31" spans="2:5" x14ac:dyDescent="0.25">
      <c r="B31" s="49" t="s">
        <v>26</v>
      </c>
    </row>
  </sheetData>
  <mergeCells count="2">
    <mergeCell ref="B3:E3"/>
    <mergeCell ref="B4:E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2017-07-26T07:12:48Z</dcterms:modified>
</cp:coreProperties>
</file>